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s-2025\Salvas-Site\"/>
    </mc:Choice>
  </mc:AlternateContent>
  <xr:revisionPtr revIDLastSave="0" documentId="8_{95FFCF67-49EE-48B0-BC66-9DB55F6297F7}" xr6:coauthVersionLast="47" xr6:coauthVersionMax="47" xr10:uidLastSave="{00000000-0000-0000-0000-000000000000}"/>
  <bookViews>
    <workbookView xWindow="-120" yWindow="-120" windowWidth="29040" windowHeight="15720" xr2:uid="{6901ADA1-6A04-4766-A6A0-1A340B714A39}"/>
  </bookViews>
  <sheets>
    <sheet name="Armor Sword FIC FI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52" i="1"/>
  <c r="N54" i="1"/>
  <c r="N52" i="1"/>
  <c r="J52" i="1" l="1"/>
  <c r="P52" i="1" s="1"/>
  <c r="J54" i="1"/>
  <c r="P54" i="1" s="1"/>
</calcChain>
</file>

<file path=xl/sharedStrings.xml><?xml version="1.0" encoding="utf-8"?>
<sst xmlns="http://schemas.openxmlformats.org/spreadsheetml/2006/main" count="123" uniqueCount="104">
  <si>
    <t>CNPJ</t>
  </si>
  <si>
    <t>Mês/Ano de Referência</t>
  </si>
  <si>
    <t>Gestor de Recursos</t>
  </si>
  <si>
    <t>CNPJ Gestor</t>
  </si>
  <si>
    <t>Administrador Fiduciário</t>
  </si>
  <si>
    <t>CNPJ Administrador</t>
  </si>
  <si>
    <t>Sumário da Remuneração de Prestadores de Serviços</t>
  </si>
  <si>
    <t>Fundo</t>
  </si>
  <si>
    <t>Prestadores de Serviços Essenciais</t>
  </si>
  <si>
    <t>Classe Relacionada</t>
  </si>
  <si>
    <t>CNPJ da Classe</t>
  </si>
  <si>
    <t>Nome da Subclasse</t>
  </si>
  <si>
    <t>N/A</t>
  </si>
  <si>
    <t>Código da Subclasse</t>
  </si>
  <si>
    <t>Periodicidade de Pagamento de Performance</t>
  </si>
  <si>
    <t>Público-Alvo</t>
  </si>
  <si>
    <t>Investimento Mínimo</t>
  </si>
  <si>
    <t>Cotização da Aplicação</t>
  </si>
  <si>
    <t>Conversão do Resgate</t>
  </si>
  <si>
    <t>Pagamento do Resgate</t>
  </si>
  <si>
    <t>Taxa de Saída</t>
  </si>
  <si>
    <t>Carência para Resgate</t>
  </si>
  <si>
    <t>Permite Integralização e Resgate em Ativos?</t>
  </si>
  <si>
    <t>Cisão de Parcela Ilíquida</t>
  </si>
  <si>
    <t>Barreiras aos Resgates</t>
  </si>
  <si>
    <t>Taxa de Administração Fiduciária</t>
  </si>
  <si>
    <t>Faixa Atual de Remuneração</t>
  </si>
  <si>
    <t>Distribuição</t>
  </si>
  <si>
    <t>Gestão</t>
  </si>
  <si>
    <t>Acordos de remuneração</t>
  </si>
  <si>
    <t>Faixas de Remuneração</t>
  </si>
  <si>
    <t>Valor Fixo ou Mínimo (anual)</t>
  </si>
  <si>
    <t>Valor Fixo ou Mínimo</t>
  </si>
  <si>
    <t>Taxa de Gestão (sob o PL)</t>
  </si>
  <si>
    <t>Outras Receitas Recebidas pelo Distribuidor Pagas Diretamente pelos Essenciais</t>
  </si>
  <si>
    <t>Caso Aplicável - Condições Complementares sobre a Forma de Remuneração do Distribuidor</t>
  </si>
  <si>
    <t>Distribuidor</t>
  </si>
  <si>
    <t>Seção II - Administração Fiduciária</t>
  </si>
  <si>
    <t>Classe Única</t>
  </si>
  <si>
    <t>Armor Gestora de Recursos LTDA.</t>
  </si>
  <si>
    <t>34.176.302/0001-37</t>
  </si>
  <si>
    <t>59.281.253/0001-23</t>
  </si>
  <si>
    <t>Semestral</t>
  </si>
  <si>
    <t>Investidores em Geral</t>
  </si>
  <si>
    <t>Distribuidor 2</t>
  </si>
  <si>
    <t>20% do que exceder 100% o CDI</t>
  </si>
  <si>
    <t>Sem Faixa</t>
  </si>
  <si>
    <t>Tx de Performance                  (do que exceder o benchmark)</t>
  </si>
  <si>
    <t>Taxa de Distribuição (% sob o PL)</t>
  </si>
  <si>
    <t>Tx de Performance                       (do que exceder o benchmark)</t>
  </si>
  <si>
    <t>44.613.740/0001-79</t>
  </si>
  <si>
    <t>Armor Sword FIC FIM</t>
  </si>
  <si>
    <t>Categoria</t>
  </si>
  <si>
    <t>FIF</t>
  </si>
  <si>
    <t>Tipo de Classe</t>
  </si>
  <si>
    <t>Classe Multimercado</t>
  </si>
  <si>
    <t>Movimentação Mínima</t>
  </si>
  <si>
    <t>Saldo Mínimo de Permanência</t>
  </si>
  <si>
    <t>Não</t>
  </si>
  <si>
    <t>D+0 da data do pedido</t>
  </si>
  <si>
    <t>D+4 (dias corridos) da data do pedido</t>
  </si>
  <si>
    <t>D+1 (dia útil) da data da conversão</t>
  </si>
  <si>
    <t xml:space="preserve">Valor Fixo </t>
  </si>
  <si>
    <t xml:space="preserve">Seção III - Acordos Comerciais entre o Gestor e os Distribuidores </t>
  </si>
  <si>
    <t>LISTA DE DISTRIBUIDORES CONTRATADOS</t>
  </si>
  <si>
    <t>48.795.256/0001-69</t>
  </si>
  <si>
    <t>62.232.889/0001-90</t>
  </si>
  <si>
    <t>02.685.483/0001-30</t>
  </si>
  <si>
    <t>05.816.451/0001-15</t>
  </si>
  <si>
    <t>18.945.670/0001-46</t>
  </si>
  <si>
    <t>60.701.190/0001.04</t>
  </si>
  <si>
    <t>12.392.983/0001-38</t>
  </si>
  <si>
    <t>52.904.364/0001-08</t>
  </si>
  <si>
    <t>09.105.360/0001-22</t>
  </si>
  <si>
    <t>04.257.795/0001-79</t>
  </si>
  <si>
    <t>03.751.794/0001-13</t>
  </si>
  <si>
    <t>29.162.769/0001-98</t>
  </si>
  <si>
    <t>02.332.886/0001-04</t>
  </si>
  <si>
    <t xml:space="preserve">Seção I - Características da Classe </t>
  </si>
  <si>
    <t xml:space="preserve">Taxa de Performance da Classe </t>
  </si>
  <si>
    <t xml:space="preserve">Taxa Global da Classe </t>
  </si>
  <si>
    <t>62.287.735/0001-03</t>
  </si>
  <si>
    <t>Banco Andbank Brasil S.A.</t>
  </si>
  <si>
    <t>Banco BTG Pactual S.A.</t>
  </si>
  <si>
    <t>Banco Daycoval S.A.</t>
  </si>
  <si>
    <t>CM Capital Markets CCTVM Ltda.</t>
  </si>
  <si>
    <t>Genial Institucional CCTVM S.A.</t>
  </si>
  <si>
    <t>Inter Distribuidora de Títulos e Valores Mobiliários Ltda.</t>
  </si>
  <si>
    <t>Itaú Unibanco S.A.</t>
  </si>
  <si>
    <t>Mirae Asset Wealth Management (Brazil) CCTVM Ltda.</t>
  </si>
  <si>
    <t>Necton Investimentos S.A. Corretora de Valores Mobiliários e Commodities</t>
  </si>
  <si>
    <t>MyCap - ICAP do Brasil Corretora de Títulos e Valores Mobiliários Ltda.</t>
  </si>
  <si>
    <t>Nova Futura Corretora de Títulos e Valores Mobiliários Ltda.</t>
  </si>
  <si>
    <t>Terra Investimentos Distribuidora de Títulos e Valores Mobiliários Ltda.</t>
  </si>
  <si>
    <t>Toro Corretora de Títulos e Valores Mobiliários S.A.</t>
  </si>
  <si>
    <t>Warren - Renascença Distribuidora de Títulos e Valores Mobiliários Ltda.</t>
  </si>
  <si>
    <t>Xp Investimentos Corretora de Câmbio, Títulos e Valores Mobiliários S.A.</t>
  </si>
  <si>
    <t>58.160.789/0001-28</t>
  </si>
  <si>
    <t xml:space="preserve">Banco Safra S.A. </t>
  </si>
  <si>
    <t>47.965.438/0001-78</t>
  </si>
  <si>
    <t>EQI Investimentos Corretora de Títulos e Valores Mobiliários S.A.</t>
  </si>
  <si>
    <r>
      <t>BTG Pactual Serviços Financeiros DTVM</t>
    </r>
    <r>
      <rPr>
        <strike/>
        <sz val="11"/>
        <color rgb="FFFF0000"/>
        <rFont val="Calibri"/>
        <family val="2"/>
      </rPr>
      <t>.</t>
    </r>
  </si>
  <si>
    <t>Distribuidor 1</t>
  </si>
  <si>
    <t>1,7% (1,5% taxa de administração do FIC)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</si>
</sst>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0.0%"/>
    <numFmt numFmtId="165" formatCode="_-[$R$-416]\ * #,##0.00_-;\-[$R$-416]\ * #,##0.00_-;_-[$R$-416]\ * &quot;-&quot;??_-;_-@_-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trike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53E3E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/>
    <xf numFmtId="9" fontId="7" fillId="2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0" xfId="0" applyFill="1" applyProtection="1"/>
    <xf numFmtId="0" fontId="0" fillId="0" borderId="0" xfId="0" applyProtection="1"/>
    <xf numFmtId="0" fontId="2" fillId="2" borderId="0" xfId="0" applyFont="1" applyFill="1" applyProtection="1"/>
    <xf numFmtId="0" fontId="3" fillId="5" borderId="11" xfId="0" applyFont="1" applyFill="1" applyBorder="1" applyAlignment="1" applyProtection="1">
      <alignment horizontal="left"/>
    </xf>
    <xf numFmtId="0" fontId="3" fillId="5" borderId="12" xfId="0" applyFont="1" applyFill="1" applyBorder="1" applyAlignment="1" applyProtection="1">
      <alignment horizontal="left"/>
    </xf>
    <xf numFmtId="0" fontId="3" fillId="5" borderId="13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 vertical="center" wrapText="1"/>
    </xf>
    <xf numFmtId="0" fontId="2" fillId="0" borderId="0" xfId="0" applyFont="1" applyProtection="1"/>
    <xf numFmtId="0" fontId="2" fillId="2" borderId="16" xfId="0" applyFont="1" applyFill="1" applyBorder="1" applyProtection="1"/>
    <xf numFmtId="0" fontId="4" fillId="3" borderId="7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17" fontId="5" fillId="3" borderId="7" xfId="0" applyNumberFormat="1" applyFont="1" applyFill="1" applyBorder="1" applyAlignment="1" applyProtection="1">
      <alignment horizontal="left" vertical="center" wrapText="1"/>
    </xf>
    <xf numFmtId="17" fontId="5" fillId="3" borderId="14" xfId="0" applyNumberFormat="1" applyFont="1" applyFill="1" applyBorder="1" applyAlignment="1" applyProtection="1">
      <alignment horizontal="left" vertical="center" wrapText="1"/>
    </xf>
    <xf numFmtId="17" fontId="5" fillId="3" borderId="4" xfId="0" applyNumberFormat="1" applyFont="1" applyFill="1" applyBorder="1" applyAlignment="1" applyProtection="1">
      <alignment horizontal="left" vertical="center" wrapText="1"/>
    </xf>
    <xf numFmtId="17" fontId="5" fillId="2" borderId="0" xfId="0" applyNumberFormat="1" applyFont="1" applyFill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14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3" fillId="5" borderId="11" xfId="0" applyFont="1" applyFill="1" applyBorder="1" applyAlignment="1" applyProtection="1">
      <alignment horizontal="left" vertical="center" wrapText="1"/>
    </xf>
    <xf numFmtId="0" fontId="3" fillId="5" borderId="12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3" fillId="5" borderId="11" xfId="0" applyFont="1" applyFill="1" applyBorder="1" applyAlignment="1" applyProtection="1">
      <alignment horizontal="left" wrapText="1"/>
    </xf>
    <xf numFmtId="0" fontId="3" fillId="5" borderId="12" xfId="0" applyFont="1" applyFill="1" applyBorder="1" applyAlignment="1" applyProtection="1">
      <alignment horizontal="left" wrapText="1"/>
    </xf>
    <xf numFmtId="0" fontId="3" fillId="5" borderId="13" xfId="0" applyFont="1" applyFill="1" applyBorder="1" applyAlignment="1" applyProtection="1">
      <alignment horizontal="left" wrapText="1"/>
    </xf>
    <xf numFmtId="0" fontId="4" fillId="2" borderId="0" xfId="0" applyFont="1" applyFill="1" applyAlignment="1" applyProtection="1">
      <alignment horizontal="left" wrapText="1"/>
    </xf>
    <xf numFmtId="0" fontId="5" fillId="3" borderId="1" xfId="0" applyFont="1" applyFill="1" applyBorder="1" applyAlignment="1" applyProtection="1">
      <alignment horizontal="left"/>
    </xf>
    <xf numFmtId="164" fontId="2" fillId="3" borderId="1" xfId="0" applyNumberFormat="1" applyFont="1" applyFill="1" applyBorder="1" applyAlignment="1" applyProtection="1">
      <alignment horizontal="left"/>
    </xf>
    <xf numFmtId="0" fontId="9" fillId="2" borderId="0" xfId="0" applyFont="1" applyFill="1" applyProtection="1"/>
    <xf numFmtId="0" fontId="5" fillId="3" borderId="7" xfId="0" applyFont="1" applyFill="1" applyBorder="1" applyAlignment="1" applyProtection="1">
      <alignment horizontal="left"/>
    </xf>
    <xf numFmtId="0" fontId="5" fillId="3" borderId="14" xfId="0" applyFont="1" applyFill="1" applyBorder="1" applyAlignment="1" applyProtection="1">
      <alignment horizontal="left"/>
    </xf>
    <xf numFmtId="0" fontId="5" fillId="3" borderId="4" xfId="0" applyFont="1" applyFill="1" applyBorder="1" applyAlignment="1" applyProtection="1">
      <alignment horizontal="left"/>
    </xf>
    <xf numFmtId="8" fontId="5" fillId="3" borderId="7" xfId="0" applyNumberFormat="1" applyFont="1" applyFill="1" applyBorder="1" applyAlignment="1" applyProtection="1">
      <alignment horizontal="left"/>
    </xf>
    <xf numFmtId="8" fontId="5" fillId="3" borderId="14" xfId="0" applyNumberFormat="1" applyFont="1" applyFill="1" applyBorder="1" applyAlignment="1" applyProtection="1">
      <alignment horizontal="left"/>
    </xf>
    <xf numFmtId="8" fontId="5" fillId="3" borderId="4" xfId="0" applyNumberFormat="1" applyFont="1" applyFill="1" applyBorder="1" applyAlignment="1" applyProtection="1">
      <alignment horizontal="left"/>
    </xf>
    <xf numFmtId="8" fontId="5" fillId="3" borderId="7" xfId="0" applyNumberFormat="1" applyFont="1" applyFill="1" applyBorder="1" applyAlignment="1" applyProtection="1">
      <alignment horizontal="left"/>
    </xf>
    <xf numFmtId="8" fontId="5" fillId="3" borderId="14" xfId="0" applyNumberFormat="1" applyFont="1" applyFill="1" applyBorder="1" applyAlignment="1" applyProtection="1">
      <alignment horizontal="left"/>
    </xf>
    <xf numFmtId="8" fontId="5" fillId="3" borderId="4" xfId="0" applyNumberFormat="1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0" fontId="5" fillId="3" borderId="7" xfId="0" applyFont="1" applyFill="1" applyBorder="1" applyAlignment="1" applyProtection="1">
      <alignment horizontal="left"/>
    </xf>
    <xf numFmtId="0" fontId="5" fillId="3" borderId="14" xfId="0" applyFont="1" applyFill="1" applyBorder="1" applyAlignment="1" applyProtection="1">
      <alignment horizontal="left"/>
    </xf>
    <xf numFmtId="0" fontId="5" fillId="3" borderId="4" xfId="0" applyFont="1" applyFill="1" applyBorder="1" applyAlignment="1" applyProtection="1">
      <alignment horizontal="left"/>
    </xf>
    <xf numFmtId="0" fontId="5" fillId="3" borderId="8" xfId="0" applyFont="1" applyFill="1" applyBorder="1" applyAlignment="1" applyProtection="1">
      <alignment horizontal="left"/>
    </xf>
    <xf numFmtId="0" fontId="2" fillId="2" borderId="33" xfId="0" applyFont="1" applyFill="1" applyBorder="1" applyProtection="1"/>
    <xf numFmtId="0" fontId="2" fillId="2" borderId="34" xfId="0" applyFont="1" applyFill="1" applyBorder="1" applyProtection="1"/>
    <xf numFmtId="0" fontId="2" fillId="2" borderId="2" xfId="0" applyFont="1" applyFill="1" applyBorder="1" applyProtection="1"/>
    <xf numFmtId="0" fontId="2" fillId="2" borderId="5" xfId="0" applyFont="1" applyFill="1" applyBorder="1" applyProtection="1"/>
    <xf numFmtId="0" fontId="2" fillId="2" borderId="10" xfId="0" applyFont="1" applyFill="1" applyBorder="1" applyProtection="1"/>
    <xf numFmtId="0" fontId="4" fillId="3" borderId="8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165" fontId="4" fillId="3" borderId="18" xfId="0" applyNumberFormat="1" applyFont="1" applyFill="1" applyBorder="1" applyAlignment="1" applyProtection="1">
      <alignment vertical="center" wrapText="1"/>
    </xf>
    <xf numFmtId="0" fontId="2" fillId="0" borderId="3" xfId="0" applyFont="1" applyBorder="1" applyProtection="1"/>
    <xf numFmtId="0" fontId="2" fillId="2" borderId="18" xfId="0" applyFont="1" applyFill="1" applyBorder="1" applyProtection="1"/>
    <xf numFmtId="0" fontId="2" fillId="0" borderId="6" xfId="0" applyFont="1" applyBorder="1" applyProtection="1"/>
    <xf numFmtId="0" fontId="4" fillId="3" borderId="20" xfId="0" applyFont="1" applyFill="1" applyBorder="1" applyAlignment="1" applyProtection="1">
      <alignment horizontal="center"/>
    </xf>
    <xf numFmtId="0" fontId="4" fillId="3" borderId="21" xfId="0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23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 wrapText="1"/>
    </xf>
    <xf numFmtId="0" fontId="4" fillId="2" borderId="24" xfId="0" applyFont="1" applyFill="1" applyBorder="1" applyAlignment="1" applyProtection="1">
      <alignment vertical="center" wrapText="1"/>
    </xf>
    <xf numFmtId="0" fontId="4" fillId="2" borderId="29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vertical="center" wrapText="1"/>
    </xf>
    <xf numFmtId="0" fontId="4" fillId="2" borderId="26" xfId="0" applyFont="1" applyFill="1" applyBorder="1" applyAlignment="1" applyProtection="1">
      <alignment vertical="center" wrapText="1"/>
    </xf>
    <xf numFmtId="0" fontId="4" fillId="2" borderId="27" xfId="0" applyFont="1" applyFill="1" applyBorder="1" applyAlignment="1" applyProtection="1">
      <alignment vertical="center" wrapText="1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vertical="center" wrapText="1"/>
    </xf>
    <xf numFmtId="0" fontId="4" fillId="3" borderId="2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8" fontId="5" fillId="3" borderId="1" xfId="0" applyNumberFormat="1" applyFont="1" applyFill="1" applyBorder="1" applyAlignment="1" applyProtection="1">
      <alignment horizontal="left"/>
    </xf>
    <xf numFmtId="0" fontId="4" fillId="2" borderId="0" xfId="0" applyFont="1" applyFill="1" applyProtection="1"/>
    <xf numFmtId="10" fontId="5" fillId="4" borderId="1" xfId="0" applyNumberFormat="1" applyFont="1" applyFill="1" applyBorder="1" applyAlignment="1" applyProtection="1">
      <alignment horizontal="left"/>
    </xf>
    <xf numFmtId="164" fontId="8" fillId="2" borderId="16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left" vertical="center"/>
    </xf>
    <xf numFmtId="164" fontId="8" fillId="2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Protection="1"/>
    <xf numFmtId="10" fontId="5" fillId="3" borderId="4" xfId="0" applyNumberFormat="1" applyFont="1" applyFill="1" applyBorder="1" applyAlignment="1" applyProtection="1">
      <alignment horizontal="left" vertical="center"/>
    </xf>
    <xf numFmtId="10" fontId="5" fillId="2" borderId="1" xfId="0" applyNumberFormat="1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left" vertical="center"/>
    </xf>
    <xf numFmtId="164" fontId="8" fillId="2" borderId="1" xfId="0" applyNumberFormat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164" fontId="4" fillId="2" borderId="0" xfId="0" applyNumberFormat="1" applyFont="1" applyFill="1" applyAlignment="1" applyProtection="1">
      <alignment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</xf>
    <xf numFmtId="0" fontId="4" fillId="2" borderId="15" xfId="0" applyFont="1" applyFill="1" applyBorder="1" applyAlignment="1" applyProtection="1">
      <alignment vertical="center" wrapText="1"/>
    </xf>
    <xf numFmtId="0" fontId="4" fillId="2" borderId="16" xfId="0" applyFont="1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vertical="center" wrapText="1"/>
    </xf>
    <xf numFmtId="0" fontId="2" fillId="2" borderId="17" xfId="0" applyFont="1" applyFill="1" applyBorder="1" applyProtection="1"/>
    <xf numFmtId="0" fontId="2" fillId="2" borderId="1" xfId="0" applyFont="1" applyFill="1" applyBorder="1" applyProtection="1"/>
    <xf numFmtId="0" fontId="5" fillId="2" borderId="1" xfId="0" applyFont="1" applyFill="1" applyBorder="1" applyProtection="1"/>
    <xf numFmtId="164" fontId="5" fillId="3" borderId="14" xfId="0" applyNumberFormat="1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vertical="center"/>
    </xf>
    <xf numFmtId="0" fontId="3" fillId="5" borderId="11" xfId="0" applyFont="1" applyFill="1" applyBorder="1" applyAlignment="1" applyProtection="1">
      <alignment horizontal="center"/>
    </xf>
    <xf numFmtId="0" fontId="3" fillId="5" borderId="12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2" fillId="2" borderId="15" xfId="0" applyFont="1" applyFill="1" applyBorder="1" applyProtection="1"/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0" xfId="1" applyFont="1" applyFill="1" applyAlignment="1" applyProtection="1">
      <alignment horizontal="left"/>
    </xf>
    <xf numFmtId="0" fontId="9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5" fillId="3" borderId="1" xfId="1" applyFont="1" applyFill="1" applyBorder="1" applyAlignment="1" applyProtection="1">
      <alignment horizontal="left" vertical="center" wrapText="1"/>
    </xf>
    <xf numFmtId="0" fontId="5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5" fillId="3" borderId="19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 xr:uid="{36DD1116-7E87-4E7F-A0CC-922D7CF5176D}"/>
  </cellStyles>
  <dxfs count="0"/>
  <tableStyles count="0" defaultTableStyle="TableStyleMedium2" defaultPivotStyle="PivotStyleLight16"/>
  <colors>
    <mruColors>
      <color rgb="FF153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24342</xdr:colOff>
      <xdr:row>1</xdr:row>
      <xdr:rowOff>79376</xdr:rowOff>
    </xdr:from>
    <xdr:to>
      <xdr:col>1</xdr:col>
      <xdr:colOff>1938867</xdr:colOff>
      <xdr:row>5</xdr:row>
      <xdr:rowOff>49106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79376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J237"/>
  <sheetViews>
    <sheetView tabSelected="1" zoomScale="120" zoomScaleNormal="120" workbookViewId="0">
      <selection activeCell="B10" sqref="B10"/>
    </sheetView>
  </sheetViews>
  <sheetFormatPr defaultRowHeight="15" x14ac:dyDescent="0.25"/>
  <cols>
    <col min="1" max="1" width="2" style="1" customWidth="1"/>
    <col min="2" max="2" width="47.85546875" customWidth="1"/>
    <col min="3" max="3" width="1" style="1" customWidth="1"/>
    <col min="4" max="4" width="49.42578125" customWidth="1"/>
    <col min="5" max="5" width="1.140625" style="1" customWidth="1"/>
    <col min="6" max="6" width="28.42578125" style="1" customWidth="1"/>
    <col min="7" max="7" width="0.85546875" style="1" customWidth="1"/>
    <col min="8" max="8" width="32.140625" style="1" customWidth="1"/>
    <col min="9" max="9" width="1.140625" style="1" customWidth="1"/>
    <col min="10" max="10" width="32.28515625" style="1" customWidth="1"/>
    <col min="11" max="11" width="1.140625" style="1" customWidth="1"/>
    <col min="12" max="12" width="22.7109375" style="1" customWidth="1"/>
    <col min="13" max="13" width="1" style="1" customWidth="1"/>
    <col min="14" max="14" width="25.5703125" style="1" customWidth="1"/>
    <col min="15" max="15" width="1.28515625" style="1" customWidth="1"/>
    <col min="16" max="16" width="30.28515625" style="1" customWidth="1"/>
    <col min="17" max="17" width="1.28515625" style="1" customWidth="1"/>
    <col min="18" max="18" width="16.42578125" style="1" customWidth="1"/>
    <col min="19" max="19" width="4.28515625" style="1" customWidth="1"/>
    <col min="20" max="20" width="21.28515625" style="1" customWidth="1"/>
    <col min="21" max="21" width="37.85546875" style="1" customWidth="1"/>
    <col min="22" max="22" width="50.42578125" style="1" customWidth="1"/>
    <col min="23" max="36" width="9.140625" style="1"/>
  </cols>
  <sheetData>
    <row r="1" spans="1:36" x14ac:dyDescent="0.25">
      <c r="A1" s="6"/>
      <c r="B1" s="7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36" s="1" customForma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36" s="1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36" s="1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36" s="1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36" s="1" customForma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36" s="3" customFormat="1" x14ac:dyDescent="0.25">
      <c r="A7" s="8"/>
      <c r="B7" s="9" t="s">
        <v>6</v>
      </c>
      <c r="C7" s="10"/>
      <c r="D7" s="10"/>
      <c r="E7" s="10"/>
      <c r="F7" s="10"/>
      <c r="G7" s="10"/>
      <c r="H7" s="10"/>
      <c r="I7" s="10"/>
      <c r="J7" s="11"/>
      <c r="K7" s="8"/>
      <c r="L7" s="8"/>
      <c r="M7" s="8"/>
      <c r="N7" s="8"/>
      <c r="O7" s="12"/>
      <c r="P7" s="8"/>
      <c r="Q7" s="8"/>
      <c r="R7" s="8"/>
      <c r="S7" s="8"/>
      <c r="T7" s="8"/>
      <c r="U7" s="8"/>
      <c r="V7" s="8"/>
      <c r="W7" s="8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s="3" customFormat="1" ht="6" customHeight="1" x14ac:dyDescent="0.25">
      <c r="A8" s="8"/>
      <c r="B8" s="13"/>
      <c r="C8" s="8"/>
      <c r="D8" s="13"/>
      <c r="E8" s="8"/>
      <c r="F8" s="14"/>
      <c r="G8" s="8"/>
      <c r="H8" s="8"/>
      <c r="I8" s="8"/>
      <c r="J8" s="14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s="3" customFormat="1" x14ac:dyDescent="0.25">
      <c r="A9" s="8"/>
      <c r="B9" s="15" t="s">
        <v>1</v>
      </c>
      <c r="C9" s="16"/>
      <c r="D9" s="17">
        <v>45778</v>
      </c>
      <c r="E9" s="18"/>
      <c r="F9" s="18"/>
      <c r="G9" s="18"/>
      <c r="H9" s="18"/>
      <c r="I9" s="18"/>
      <c r="J9" s="19"/>
      <c r="K9" s="2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s="3" customFormat="1" x14ac:dyDescent="0.25">
      <c r="A10" s="8"/>
      <c r="B10" s="15" t="s">
        <v>7</v>
      </c>
      <c r="C10" s="16"/>
      <c r="D10" s="21" t="s">
        <v>51</v>
      </c>
      <c r="E10" s="22"/>
      <c r="F10" s="22"/>
      <c r="G10" s="22"/>
      <c r="H10" s="22"/>
      <c r="I10" s="22"/>
      <c r="J10" s="23"/>
      <c r="K10" s="24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s="3" customFormat="1" x14ac:dyDescent="0.25">
      <c r="A11" s="8"/>
      <c r="B11" s="15" t="s">
        <v>0</v>
      </c>
      <c r="C11" s="16"/>
      <c r="D11" s="25" t="s">
        <v>50</v>
      </c>
      <c r="E11" s="26"/>
      <c r="F11" s="26"/>
      <c r="G11" s="26"/>
      <c r="H11" s="26"/>
      <c r="I11" s="26"/>
      <c r="J11" s="27"/>
      <c r="K11" s="2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s="2" customFormat="1" ht="6" customHeight="1" x14ac:dyDescent="0.25">
      <c r="A12" s="8"/>
      <c r="B12" s="29"/>
      <c r="C12" s="29"/>
      <c r="D12" s="30"/>
      <c r="E12" s="31"/>
      <c r="F12" s="31"/>
      <c r="G12" s="31"/>
      <c r="H12" s="31"/>
      <c r="I12" s="31"/>
      <c r="J12" s="32"/>
      <c r="K12" s="2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36" s="3" customFormat="1" x14ac:dyDescent="0.25">
      <c r="A13" s="8"/>
      <c r="B13" s="33" t="s">
        <v>8</v>
      </c>
      <c r="C13" s="34"/>
      <c r="D13" s="34"/>
      <c r="E13" s="34"/>
      <c r="F13" s="34"/>
      <c r="G13" s="34"/>
      <c r="H13" s="34"/>
      <c r="I13" s="34"/>
      <c r="J13" s="35"/>
      <c r="K13" s="2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s="2" customFormat="1" ht="5.25" customHeight="1" x14ac:dyDescent="0.25">
      <c r="A14" s="8"/>
      <c r="B14" s="12"/>
      <c r="C14" s="12"/>
      <c r="D14" s="36"/>
      <c r="E14" s="37"/>
      <c r="F14" s="37"/>
      <c r="G14" s="37"/>
      <c r="H14" s="37"/>
      <c r="I14" s="37"/>
      <c r="J14" s="37"/>
      <c r="K14" s="2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36" s="3" customFormat="1" x14ac:dyDescent="0.25">
      <c r="A15" s="8"/>
      <c r="B15" s="38" t="s">
        <v>2</v>
      </c>
      <c r="C15" s="39"/>
      <c r="D15" s="25" t="s">
        <v>39</v>
      </c>
      <c r="E15" s="26"/>
      <c r="F15" s="26"/>
      <c r="G15" s="26"/>
      <c r="H15" s="26"/>
      <c r="I15" s="26"/>
      <c r="J15" s="27"/>
      <c r="K15" s="2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s="3" customFormat="1" x14ac:dyDescent="0.25">
      <c r="A16" s="8"/>
      <c r="B16" s="15" t="s">
        <v>3</v>
      </c>
      <c r="C16" s="16"/>
      <c r="D16" s="25" t="s">
        <v>40</v>
      </c>
      <c r="E16" s="26"/>
      <c r="F16" s="26"/>
      <c r="G16" s="26"/>
      <c r="H16" s="26"/>
      <c r="I16" s="26"/>
      <c r="J16" s="27"/>
      <c r="K16" s="2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s="3" customFormat="1" x14ac:dyDescent="0.25">
      <c r="A17" s="8"/>
      <c r="B17" s="15" t="s">
        <v>4</v>
      </c>
      <c r="C17" s="16"/>
      <c r="D17" s="25" t="s">
        <v>101</v>
      </c>
      <c r="E17" s="26"/>
      <c r="F17" s="26"/>
      <c r="G17" s="26"/>
      <c r="H17" s="26"/>
      <c r="I17" s="26"/>
      <c r="J17" s="27"/>
      <c r="K17" s="2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s="3" customFormat="1" x14ac:dyDescent="0.25">
      <c r="A18" s="8"/>
      <c r="B18" s="15" t="s">
        <v>5</v>
      </c>
      <c r="C18" s="16"/>
      <c r="D18" s="25" t="s">
        <v>41</v>
      </c>
      <c r="E18" s="26"/>
      <c r="F18" s="26"/>
      <c r="G18" s="26"/>
      <c r="H18" s="26"/>
      <c r="I18" s="26"/>
      <c r="J18" s="27"/>
      <c r="K18" s="2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s="2" customFormat="1" ht="7.5" customHeight="1" x14ac:dyDescent="0.25">
      <c r="A19" s="8"/>
      <c r="B19" s="12"/>
      <c r="C19" s="12"/>
      <c r="D19" s="30"/>
      <c r="E19" s="28"/>
      <c r="F19" s="28"/>
      <c r="G19" s="28"/>
      <c r="H19" s="28"/>
      <c r="I19" s="28"/>
      <c r="J19" s="28"/>
      <c r="K19" s="2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36" s="3" customFormat="1" x14ac:dyDescent="0.25">
      <c r="A20" s="8"/>
      <c r="B20" s="40" t="s">
        <v>78</v>
      </c>
      <c r="C20" s="41"/>
      <c r="D20" s="41"/>
      <c r="E20" s="41"/>
      <c r="F20" s="41"/>
      <c r="G20" s="41"/>
      <c r="H20" s="41"/>
      <c r="I20" s="41"/>
      <c r="J20" s="42"/>
      <c r="K20" s="43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s="2" customFormat="1" ht="5.25" customHeight="1" x14ac:dyDescent="0.25">
      <c r="A21" s="8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36" s="3" customFormat="1" x14ac:dyDescent="0.25">
      <c r="A22" s="8"/>
      <c r="B22" s="15" t="s">
        <v>9</v>
      </c>
      <c r="C22" s="16"/>
      <c r="D22" s="44" t="s">
        <v>38</v>
      </c>
      <c r="E22" s="44"/>
      <c r="F22" s="44"/>
      <c r="G22" s="44"/>
      <c r="H22" s="44"/>
      <c r="I22" s="44"/>
      <c r="J22" s="44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s="3" customFormat="1" x14ac:dyDescent="0.25">
      <c r="A23" s="8"/>
      <c r="B23" s="15" t="s">
        <v>10</v>
      </c>
      <c r="C23" s="16"/>
      <c r="D23" s="44" t="s">
        <v>50</v>
      </c>
      <c r="E23" s="44"/>
      <c r="F23" s="44"/>
      <c r="G23" s="44"/>
      <c r="H23" s="44"/>
      <c r="I23" s="44"/>
      <c r="J23" s="44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s="3" customFormat="1" x14ac:dyDescent="0.25">
      <c r="A24" s="8"/>
      <c r="B24" s="15" t="s">
        <v>11</v>
      </c>
      <c r="C24" s="16"/>
      <c r="D24" s="44" t="s">
        <v>12</v>
      </c>
      <c r="E24" s="44"/>
      <c r="F24" s="44"/>
      <c r="G24" s="44"/>
      <c r="H24" s="44"/>
      <c r="I24" s="44"/>
      <c r="J24" s="44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s="3" customFormat="1" x14ac:dyDescent="0.25">
      <c r="A25" s="8"/>
      <c r="B25" s="15" t="s">
        <v>13</v>
      </c>
      <c r="C25" s="16"/>
      <c r="D25" s="44" t="s">
        <v>12</v>
      </c>
      <c r="E25" s="44"/>
      <c r="F25" s="44"/>
      <c r="G25" s="44"/>
      <c r="H25" s="44"/>
      <c r="I25" s="44"/>
      <c r="J25" s="44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s="3" customFormat="1" x14ac:dyDescent="0.25">
      <c r="A26" s="8"/>
      <c r="B26" s="15" t="s">
        <v>80</v>
      </c>
      <c r="C26" s="16"/>
      <c r="D26" s="45" t="s">
        <v>103</v>
      </c>
      <c r="E26" s="45"/>
      <c r="F26" s="45"/>
      <c r="G26" s="45"/>
      <c r="H26" s="45"/>
      <c r="I26" s="45"/>
      <c r="J26" s="45"/>
      <c r="K26" s="8"/>
      <c r="L26" s="4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s="3" customFormat="1" x14ac:dyDescent="0.25">
      <c r="A27" s="8"/>
      <c r="B27" s="15" t="s">
        <v>79</v>
      </c>
      <c r="C27" s="16"/>
      <c r="D27" s="44" t="s">
        <v>45</v>
      </c>
      <c r="E27" s="44"/>
      <c r="F27" s="44"/>
      <c r="G27" s="44"/>
      <c r="H27" s="44"/>
      <c r="I27" s="44"/>
      <c r="J27" s="4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s="3" customFormat="1" x14ac:dyDescent="0.25">
      <c r="A28" s="8"/>
      <c r="B28" s="15" t="s">
        <v>14</v>
      </c>
      <c r="C28" s="16"/>
      <c r="D28" s="44" t="s">
        <v>42</v>
      </c>
      <c r="E28" s="44"/>
      <c r="F28" s="44"/>
      <c r="G28" s="44"/>
      <c r="H28" s="44"/>
      <c r="I28" s="44"/>
      <c r="J28" s="44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s="3" customFormat="1" x14ac:dyDescent="0.25">
      <c r="A29" s="8"/>
      <c r="B29" s="15" t="s">
        <v>15</v>
      </c>
      <c r="C29" s="16"/>
      <c r="D29" s="44" t="s">
        <v>43</v>
      </c>
      <c r="E29" s="44"/>
      <c r="F29" s="44"/>
      <c r="G29" s="44"/>
      <c r="H29" s="44"/>
      <c r="I29" s="44"/>
      <c r="J29" s="44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s="3" customFormat="1" x14ac:dyDescent="0.25">
      <c r="A30" s="8"/>
      <c r="B30" s="15" t="s">
        <v>52</v>
      </c>
      <c r="C30" s="16"/>
      <c r="D30" s="47" t="s">
        <v>53</v>
      </c>
      <c r="E30" s="48"/>
      <c r="F30" s="48"/>
      <c r="G30" s="48"/>
      <c r="H30" s="48"/>
      <c r="I30" s="48"/>
      <c r="J30" s="4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s="3" customFormat="1" x14ac:dyDescent="0.25">
      <c r="A31" s="8"/>
      <c r="B31" s="15" t="s">
        <v>54</v>
      </c>
      <c r="C31" s="16"/>
      <c r="D31" s="47" t="s">
        <v>55</v>
      </c>
      <c r="E31" s="48"/>
      <c r="F31" s="48"/>
      <c r="G31" s="48"/>
      <c r="H31" s="48"/>
      <c r="I31" s="48"/>
      <c r="J31" s="4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s="3" customFormat="1" x14ac:dyDescent="0.25">
      <c r="A32" s="8"/>
      <c r="B32" s="15" t="s">
        <v>16</v>
      </c>
      <c r="C32" s="16"/>
      <c r="D32" s="50">
        <v>1000</v>
      </c>
      <c r="E32" s="51"/>
      <c r="F32" s="51"/>
      <c r="G32" s="51"/>
      <c r="H32" s="51"/>
      <c r="I32" s="51"/>
      <c r="J32" s="5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s="3" customFormat="1" x14ac:dyDescent="0.25">
      <c r="A33" s="8"/>
      <c r="B33" s="15" t="s">
        <v>56</v>
      </c>
      <c r="C33" s="16"/>
      <c r="D33" s="53">
        <v>500</v>
      </c>
      <c r="E33" s="54"/>
      <c r="F33" s="54"/>
      <c r="G33" s="54"/>
      <c r="H33" s="54"/>
      <c r="I33" s="54"/>
      <c r="J33" s="5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s="3" customFormat="1" x14ac:dyDescent="0.25">
      <c r="A34" s="8"/>
      <c r="B34" s="15" t="s">
        <v>57</v>
      </c>
      <c r="C34" s="16"/>
      <c r="D34" s="53">
        <v>500</v>
      </c>
      <c r="E34" s="54"/>
      <c r="F34" s="54"/>
      <c r="G34" s="54"/>
      <c r="H34" s="54"/>
      <c r="I34" s="54"/>
      <c r="J34" s="55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s="3" customFormat="1" x14ac:dyDescent="0.25">
      <c r="A35" s="8"/>
      <c r="B35" s="15" t="s">
        <v>17</v>
      </c>
      <c r="C35" s="16"/>
      <c r="D35" s="56" t="s">
        <v>59</v>
      </c>
      <c r="E35" s="56"/>
      <c r="F35" s="56"/>
      <c r="G35" s="56"/>
      <c r="H35" s="56"/>
      <c r="I35" s="56"/>
      <c r="J35" s="56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s="3" customFormat="1" x14ac:dyDescent="0.25">
      <c r="A36" s="8"/>
      <c r="B36" s="15" t="s">
        <v>18</v>
      </c>
      <c r="C36" s="16"/>
      <c r="D36" s="56" t="s">
        <v>60</v>
      </c>
      <c r="E36" s="56"/>
      <c r="F36" s="56"/>
      <c r="G36" s="56"/>
      <c r="H36" s="56"/>
      <c r="I36" s="56"/>
      <c r="J36" s="56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s="3" customFormat="1" x14ac:dyDescent="0.25">
      <c r="A37" s="8"/>
      <c r="B37" s="15" t="s">
        <v>19</v>
      </c>
      <c r="C37" s="16"/>
      <c r="D37" s="56" t="s">
        <v>61</v>
      </c>
      <c r="E37" s="56"/>
      <c r="F37" s="56"/>
      <c r="G37" s="56"/>
      <c r="H37" s="56"/>
      <c r="I37" s="56"/>
      <c r="J37" s="56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s="3" customFormat="1" x14ac:dyDescent="0.25">
      <c r="A38" s="8"/>
      <c r="B38" s="15" t="s">
        <v>20</v>
      </c>
      <c r="C38" s="16"/>
      <c r="D38" s="57" t="s">
        <v>58</v>
      </c>
      <c r="E38" s="58"/>
      <c r="F38" s="58"/>
      <c r="G38" s="58"/>
      <c r="H38" s="58"/>
      <c r="I38" s="58"/>
      <c r="J38" s="59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s="3" customFormat="1" x14ac:dyDescent="0.25">
      <c r="A39" s="8"/>
      <c r="B39" s="15" t="s">
        <v>21</v>
      </c>
      <c r="C39" s="16"/>
      <c r="D39" s="57" t="s">
        <v>58</v>
      </c>
      <c r="E39" s="58"/>
      <c r="F39" s="58"/>
      <c r="G39" s="58"/>
      <c r="H39" s="58"/>
      <c r="I39" s="58"/>
      <c r="J39" s="5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6" s="3" customFormat="1" x14ac:dyDescent="0.25">
      <c r="A40" s="8"/>
      <c r="B40" s="15" t="s">
        <v>22</v>
      </c>
      <c r="C40" s="16"/>
      <c r="D40" s="57" t="s">
        <v>58</v>
      </c>
      <c r="E40" s="58"/>
      <c r="F40" s="58"/>
      <c r="G40" s="58"/>
      <c r="H40" s="58"/>
      <c r="I40" s="58"/>
      <c r="J40" s="59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6" s="3" customFormat="1" x14ac:dyDescent="0.25">
      <c r="A41" s="8"/>
      <c r="B41" s="15" t="s">
        <v>23</v>
      </c>
      <c r="C41" s="16"/>
      <c r="D41" s="57" t="s">
        <v>58</v>
      </c>
      <c r="E41" s="58"/>
      <c r="F41" s="58"/>
      <c r="G41" s="58"/>
      <c r="H41" s="58"/>
      <c r="I41" s="58"/>
      <c r="J41" s="59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s="3" customFormat="1" x14ac:dyDescent="0.25">
      <c r="A42" s="8"/>
      <c r="B42" s="15" t="s">
        <v>24</v>
      </c>
      <c r="C42" s="16"/>
      <c r="D42" s="60" t="s">
        <v>58</v>
      </c>
      <c r="E42" s="58"/>
      <c r="F42" s="58"/>
      <c r="G42" s="58"/>
      <c r="H42" s="58"/>
      <c r="I42" s="58"/>
      <c r="J42" s="5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s="2" customFormat="1" ht="6" customHeight="1" x14ac:dyDescent="0.25">
      <c r="A43" s="8"/>
      <c r="B43" s="8"/>
      <c r="C43" s="61"/>
      <c r="D43" s="62"/>
      <c r="E43" s="62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36" s="3" customFormat="1" x14ac:dyDescent="0.25">
      <c r="A44" s="8"/>
      <c r="B44" s="9" t="s">
        <v>37</v>
      </c>
      <c r="C44" s="10"/>
      <c r="D44" s="10"/>
      <c r="E44" s="10"/>
      <c r="F44" s="10"/>
      <c r="G44" s="10"/>
      <c r="H44" s="10"/>
      <c r="I44" s="10"/>
      <c r="J44" s="11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6" s="2" customFormat="1" ht="6.75" customHeight="1" x14ac:dyDescent="0.25">
      <c r="A45" s="8"/>
      <c r="B45" s="8"/>
      <c r="C45" s="8"/>
      <c r="D45" s="14"/>
      <c r="E45" s="8"/>
      <c r="F45" s="14"/>
      <c r="G45" s="8"/>
      <c r="H45" s="63"/>
      <c r="I45" s="64"/>
      <c r="J45" s="64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36" s="3" customFormat="1" x14ac:dyDescent="0.25">
      <c r="A46" s="65"/>
      <c r="B46" s="66" t="s">
        <v>25</v>
      </c>
      <c r="C46" s="67"/>
      <c r="D46" s="67"/>
      <c r="E46" s="12"/>
      <c r="F46" s="68" t="s">
        <v>62</v>
      </c>
      <c r="G46" s="68"/>
      <c r="H46" s="69"/>
      <c r="I46" s="70"/>
      <c r="J46" s="71">
        <v>3236.8</v>
      </c>
      <c r="K46" s="12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6" s="3" customFormat="1" ht="6" customHeight="1" x14ac:dyDescent="0.25">
      <c r="A47" s="8"/>
      <c r="B47" s="72"/>
      <c r="C47" s="8"/>
      <c r="D47" s="13"/>
      <c r="E47" s="8"/>
      <c r="F47" s="73"/>
      <c r="G47" s="8"/>
      <c r="H47" s="73"/>
      <c r="I47" s="73"/>
      <c r="J47" s="73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s="3" customFormat="1" x14ac:dyDescent="0.25">
      <c r="A48" s="8"/>
      <c r="B48" s="9" t="s">
        <v>63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1"/>
      <c r="W48" s="8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1:36" s="3" customFormat="1" ht="6" customHeight="1" thickBot="1" x14ac:dyDescent="0.3">
      <c r="A49" s="8"/>
      <c r="B49" s="13"/>
      <c r="C49" s="8"/>
      <c r="D49" s="74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s="3" customFormat="1" ht="15.75" thickBot="1" x14ac:dyDescent="0.3">
      <c r="A50" s="8"/>
      <c r="B50" s="75" t="s">
        <v>27</v>
      </c>
      <c r="C50" s="76"/>
      <c r="D50" s="76"/>
      <c r="E50" s="76"/>
      <c r="F50" s="76"/>
      <c r="G50" s="76"/>
      <c r="H50" s="76"/>
      <c r="I50" s="76"/>
      <c r="J50" s="77"/>
      <c r="K50" s="78"/>
      <c r="L50" s="75" t="s">
        <v>28</v>
      </c>
      <c r="M50" s="76"/>
      <c r="N50" s="76"/>
      <c r="O50" s="76"/>
      <c r="P50" s="76"/>
      <c r="Q50" s="76"/>
      <c r="R50" s="76"/>
      <c r="S50" s="76"/>
      <c r="T50" s="76"/>
      <c r="U50" s="76"/>
      <c r="V50" s="77"/>
      <c r="W50" s="8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s="3" customFormat="1" ht="45" x14ac:dyDescent="0.25">
      <c r="A51" s="8"/>
      <c r="B51" s="79" t="s">
        <v>29</v>
      </c>
      <c r="C51" s="80"/>
      <c r="D51" s="81" t="s">
        <v>30</v>
      </c>
      <c r="E51" s="80"/>
      <c r="F51" s="82" t="s">
        <v>31</v>
      </c>
      <c r="G51" s="82"/>
      <c r="H51" s="82" t="s">
        <v>48</v>
      </c>
      <c r="I51" s="82"/>
      <c r="J51" s="83" t="s">
        <v>49</v>
      </c>
      <c r="K51" s="82"/>
      <c r="L51" s="84" t="s">
        <v>32</v>
      </c>
      <c r="M51" s="85"/>
      <c r="N51" s="86" t="s">
        <v>33</v>
      </c>
      <c r="O51" s="87"/>
      <c r="P51" s="87" t="s">
        <v>47</v>
      </c>
      <c r="Q51" s="87"/>
      <c r="R51" s="88" t="s">
        <v>26</v>
      </c>
      <c r="S51" s="89"/>
      <c r="T51" s="90"/>
      <c r="U51" s="87" t="s">
        <v>34</v>
      </c>
      <c r="V51" s="91" t="s">
        <v>35</v>
      </c>
      <c r="W51" s="8"/>
      <c r="X51" s="4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s="3" customFormat="1" x14ac:dyDescent="0.25">
      <c r="A52" s="8"/>
      <c r="B52" s="92" t="s">
        <v>102</v>
      </c>
      <c r="C52" s="93"/>
      <c r="D52" s="94" t="s">
        <v>46</v>
      </c>
      <c r="E52" s="95"/>
      <c r="F52" s="96" t="s">
        <v>12</v>
      </c>
      <c r="G52" s="97"/>
      <c r="H52" s="98">
        <f>50%*1.5%</f>
        <v>7.4999999999999997E-3</v>
      </c>
      <c r="I52" s="99"/>
      <c r="J52" s="100">
        <f>50%*0%</f>
        <v>0</v>
      </c>
      <c r="K52" s="101"/>
      <c r="L52" s="96" t="s">
        <v>12</v>
      </c>
      <c r="M52" s="102"/>
      <c r="N52" s="103">
        <f>1.7%-H52</f>
        <v>9.5000000000000015E-3</v>
      </c>
      <c r="O52" s="104"/>
      <c r="P52" s="105">
        <f>20%-J52</f>
        <v>0.2</v>
      </c>
      <c r="Q52" s="106"/>
      <c r="R52" s="107" t="s">
        <v>46</v>
      </c>
      <c r="S52" s="108"/>
      <c r="T52" s="109"/>
      <c r="U52" s="110" t="s">
        <v>12</v>
      </c>
      <c r="V52" s="110" t="s">
        <v>12</v>
      </c>
      <c r="W52" s="111"/>
      <c r="X52" s="5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s="3" customFormat="1" ht="6" customHeight="1" x14ac:dyDescent="0.25">
      <c r="A53" s="8"/>
      <c r="B53" s="79"/>
      <c r="C53" s="80"/>
      <c r="D53" s="81"/>
      <c r="E53" s="80"/>
      <c r="F53" s="82"/>
      <c r="G53" s="82"/>
      <c r="H53" s="82"/>
      <c r="I53" s="82"/>
      <c r="J53" s="112"/>
      <c r="K53" s="82"/>
      <c r="L53" s="113"/>
      <c r="M53" s="85"/>
      <c r="N53" s="114"/>
      <c r="O53" s="115"/>
      <c r="P53" s="116"/>
      <c r="Q53" s="115"/>
      <c r="R53" s="117"/>
      <c r="S53" s="118"/>
      <c r="T53" s="119"/>
      <c r="U53" s="115"/>
      <c r="V53" s="120"/>
      <c r="W53" s="8"/>
      <c r="X53" s="4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s="3" customFormat="1" x14ac:dyDescent="0.25">
      <c r="A54" s="8"/>
      <c r="B54" s="92" t="s">
        <v>44</v>
      </c>
      <c r="C54" s="93"/>
      <c r="D54" s="94" t="s">
        <v>46</v>
      </c>
      <c r="E54" s="95"/>
      <c r="F54" s="96" t="s">
        <v>12</v>
      </c>
      <c r="G54" s="97"/>
      <c r="H54" s="98">
        <f>40%*1.5%</f>
        <v>6.0000000000000001E-3</v>
      </c>
      <c r="I54" s="8"/>
      <c r="J54" s="100">
        <f>25%*20%</f>
        <v>0.05</v>
      </c>
      <c r="K54" s="121"/>
      <c r="L54" s="96" t="s">
        <v>12</v>
      </c>
      <c r="M54" s="122"/>
      <c r="N54" s="103">
        <f>1.7%-H54</f>
        <v>1.1000000000000001E-2</v>
      </c>
      <c r="O54" s="123"/>
      <c r="P54" s="124">
        <f>20%-J54</f>
        <v>0.15000000000000002</v>
      </c>
      <c r="Q54" s="122"/>
      <c r="R54" s="107" t="s">
        <v>46</v>
      </c>
      <c r="S54" s="108"/>
      <c r="T54" s="109"/>
      <c r="U54" s="110" t="s">
        <v>12</v>
      </c>
      <c r="V54" s="110" t="s">
        <v>12</v>
      </c>
      <c r="W54" s="8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s="3" customFormat="1" ht="8.25" customHeight="1" x14ac:dyDescent="0.25">
      <c r="A55" s="8"/>
      <c r="B55" s="79"/>
      <c r="C55" s="80"/>
      <c r="D55" s="81"/>
      <c r="E55" s="80"/>
      <c r="F55" s="82"/>
      <c r="G55" s="82"/>
      <c r="H55" s="82"/>
      <c r="I55" s="82"/>
      <c r="J55" s="82"/>
      <c r="K55" s="82"/>
      <c r="L55" s="113"/>
      <c r="M55" s="85"/>
      <c r="N55" s="114"/>
      <c r="O55" s="115"/>
      <c r="P55" s="115"/>
      <c r="Q55" s="115"/>
      <c r="R55" s="125"/>
      <c r="S55" s="125"/>
      <c r="T55" s="125"/>
      <c r="U55" s="115"/>
      <c r="V55" s="120"/>
      <c r="W55" s="8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.5" customHeight="1" x14ac:dyDescent="0.25">
      <c r="A56" s="6"/>
      <c r="B56" s="7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36" s="3" customFormat="1" ht="6" customHeight="1" x14ac:dyDescent="0.25">
      <c r="A57" s="8"/>
      <c r="B57" s="13"/>
      <c r="C57" s="8"/>
      <c r="D57" s="13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s="2" customFormat="1" x14ac:dyDescent="0.25">
      <c r="A58" s="8"/>
      <c r="B58" s="126" t="s">
        <v>64</v>
      </c>
      <c r="C58" s="127"/>
      <c r="D58" s="127"/>
      <c r="E58" s="127"/>
      <c r="F58" s="127"/>
      <c r="G58" s="127"/>
      <c r="H58" s="127"/>
      <c r="I58" s="127"/>
      <c r="J58" s="128"/>
      <c r="K58" s="8"/>
      <c r="L58" s="8"/>
      <c r="M58" s="8"/>
      <c r="N58" s="64"/>
      <c r="O58" s="63"/>
      <c r="P58" s="8"/>
      <c r="Q58" s="129"/>
      <c r="R58" s="8"/>
      <c r="S58" s="8"/>
      <c r="T58" s="8"/>
      <c r="U58" s="8"/>
      <c r="V58" s="8"/>
      <c r="W58" s="8"/>
    </row>
    <row r="59" spans="1:36" s="2" customFormat="1" x14ac:dyDescent="0.25">
      <c r="A59" s="8"/>
      <c r="B59" s="78"/>
      <c r="C59" s="78"/>
      <c r="D59" s="78"/>
      <c r="E59" s="78"/>
      <c r="F59" s="78"/>
      <c r="G59" s="78"/>
      <c r="H59" s="78"/>
      <c r="I59" s="78"/>
      <c r="J59" s="78"/>
      <c r="K59" s="8"/>
      <c r="L59" s="8"/>
      <c r="M59" s="8"/>
      <c r="N59" s="8"/>
      <c r="O59" s="65"/>
      <c r="P59" s="8"/>
      <c r="Q59" s="8"/>
      <c r="R59" s="8"/>
      <c r="S59" s="8"/>
      <c r="T59" s="8"/>
      <c r="U59" s="8"/>
      <c r="V59" s="8"/>
      <c r="W59" s="8"/>
    </row>
    <row r="60" spans="1:36" s="2" customFormat="1" x14ac:dyDescent="0.25">
      <c r="A60" s="8"/>
      <c r="B60" s="130" t="s">
        <v>0</v>
      </c>
      <c r="C60" s="78"/>
      <c r="D60" s="131" t="s">
        <v>36</v>
      </c>
      <c r="E60" s="78"/>
      <c r="F60" s="78"/>
      <c r="G60" s="78"/>
      <c r="H60" s="78"/>
      <c r="I60" s="78"/>
      <c r="J60" s="132"/>
      <c r="K60" s="8"/>
      <c r="L60" s="8"/>
      <c r="M60" s="8"/>
      <c r="N60" s="133"/>
      <c r="O60" s="65"/>
      <c r="P60" s="132"/>
      <c r="Q60" s="8"/>
      <c r="R60" s="8"/>
      <c r="S60" s="8"/>
      <c r="T60" s="8"/>
      <c r="U60" s="8"/>
      <c r="V60" s="8"/>
      <c r="W60" s="8"/>
    </row>
    <row r="61" spans="1:36" s="2" customFormat="1" x14ac:dyDescent="0.25">
      <c r="A61" s="8"/>
      <c r="B61" s="134" t="s">
        <v>65</v>
      </c>
      <c r="C61" s="135"/>
      <c r="D61" s="134" t="s">
        <v>82</v>
      </c>
      <c r="E61" s="78"/>
      <c r="F61" s="78"/>
      <c r="G61" s="78"/>
      <c r="H61" s="8"/>
      <c r="I61" s="8"/>
      <c r="J61" s="8"/>
      <c r="K61" s="8"/>
      <c r="L61" s="8"/>
      <c r="M61" s="8"/>
      <c r="N61" s="8"/>
      <c r="O61" s="65"/>
      <c r="P61" s="8"/>
      <c r="Q61" s="8"/>
      <c r="R61" s="8"/>
      <c r="S61" s="8"/>
      <c r="T61" s="8"/>
      <c r="U61" s="8"/>
      <c r="V61" s="8"/>
      <c r="W61" s="8"/>
    </row>
    <row r="62" spans="1:36" s="2" customFormat="1" x14ac:dyDescent="0.25">
      <c r="A62" s="8"/>
      <c r="B62" s="134" t="s">
        <v>66</v>
      </c>
      <c r="C62" s="135"/>
      <c r="D62" s="134" t="s">
        <v>83</v>
      </c>
      <c r="E62" s="78"/>
      <c r="F62" s="78"/>
      <c r="G62" s="78"/>
      <c r="H62" s="8"/>
      <c r="I62" s="8"/>
      <c r="J62" s="8"/>
      <c r="K62" s="8"/>
      <c r="L62" s="8"/>
      <c r="M62" s="8"/>
      <c r="N62" s="8"/>
      <c r="O62" s="65"/>
      <c r="P62" s="8"/>
      <c r="Q62" s="8"/>
      <c r="R62" s="8"/>
      <c r="S62" s="8"/>
      <c r="T62" s="8"/>
      <c r="U62" s="8"/>
      <c r="V62" s="8"/>
      <c r="W62" s="8"/>
    </row>
    <row r="63" spans="1:36" s="2" customFormat="1" x14ac:dyDescent="0.25">
      <c r="A63" s="8"/>
      <c r="B63" s="134" t="s">
        <v>66</v>
      </c>
      <c r="C63" s="135"/>
      <c r="D63" s="134" t="s">
        <v>84</v>
      </c>
      <c r="E63" s="78"/>
      <c r="F63" s="78"/>
      <c r="G63" s="78"/>
      <c r="H63" s="8"/>
      <c r="I63" s="8"/>
      <c r="J63" s="8"/>
      <c r="K63" s="8"/>
      <c r="L63" s="8"/>
      <c r="M63" s="8"/>
      <c r="N63" s="8"/>
      <c r="O63" s="65"/>
      <c r="P63" s="8"/>
      <c r="Q63" s="8"/>
      <c r="R63" s="8"/>
      <c r="S63" s="8"/>
      <c r="T63" s="8"/>
      <c r="U63" s="8"/>
      <c r="V63" s="8"/>
      <c r="W63" s="8"/>
    </row>
    <row r="64" spans="1:36" s="2" customFormat="1" x14ac:dyDescent="0.25">
      <c r="A64" s="8"/>
      <c r="B64" s="134" t="s">
        <v>67</v>
      </c>
      <c r="C64" s="136"/>
      <c r="D64" s="134" t="s">
        <v>85</v>
      </c>
      <c r="E64" s="78"/>
      <c r="F64" s="78"/>
      <c r="G64" s="78"/>
      <c r="H64" s="8"/>
      <c r="I64" s="8"/>
      <c r="J64" s="8"/>
      <c r="K64" s="8"/>
      <c r="L64" s="8"/>
      <c r="M64" s="8"/>
      <c r="N64" s="8"/>
      <c r="O64" s="65"/>
      <c r="P64" s="8"/>
      <c r="Q64" s="8"/>
      <c r="R64" s="8"/>
      <c r="S64" s="8"/>
      <c r="T64" s="8"/>
      <c r="U64" s="8"/>
      <c r="V64" s="8"/>
      <c r="W64" s="8"/>
    </row>
    <row r="65" spans="1:23" s="2" customFormat="1" x14ac:dyDescent="0.25">
      <c r="A65" s="8"/>
      <c r="B65" s="134" t="s">
        <v>68</v>
      </c>
      <c r="C65" s="135"/>
      <c r="D65" s="134" t="s">
        <v>86</v>
      </c>
      <c r="E65" s="78"/>
      <c r="F65" s="78"/>
      <c r="G65" s="78"/>
      <c r="H65" s="8"/>
      <c r="I65" s="8"/>
      <c r="J65" s="8"/>
      <c r="K65" s="8"/>
      <c r="L65" s="8"/>
      <c r="M65" s="8"/>
      <c r="N65" s="8"/>
      <c r="O65" s="65"/>
      <c r="P65" s="8"/>
      <c r="Q65" s="8"/>
      <c r="R65" s="8"/>
      <c r="S65" s="8"/>
      <c r="T65" s="8"/>
      <c r="U65" s="8"/>
      <c r="V65" s="8"/>
      <c r="W65" s="8"/>
    </row>
    <row r="66" spans="1:23" s="2" customFormat="1" ht="30" x14ac:dyDescent="0.25">
      <c r="A66" s="8"/>
      <c r="B66" s="134" t="s">
        <v>69</v>
      </c>
      <c r="C66" s="135"/>
      <c r="D66" s="134" t="s">
        <v>87</v>
      </c>
      <c r="E66" s="78"/>
      <c r="F66" s="78"/>
      <c r="G66" s="78"/>
      <c r="H66" s="8"/>
      <c r="I66" s="8"/>
      <c r="J66" s="8"/>
      <c r="K66" s="8"/>
      <c r="L66" s="8"/>
      <c r="M66" s="8"/>
      <c r="N66" s="8"/>
      <c r="O66" s="65"/>
      <c r="P66" s="8"/>
      <c r="Q66" s="8"/>
      <c r="R66" s="8"/>
      <c r="S66" s="8"/>
      <c r="T66" s="8"/>
      <c r="U66" s="8"/>
      <c r="V66" s="8"/>
      <c r="W66" s="8"/>
    </row>
    <row r="67" spans="1:23" s="2" customFormat="1" x14ac:dyDescent="0.25">
      <c r="A67" s="8"/>
      <c r="B67" s="134" t="s">
        <v>70</v>
      </c>
      <c r="C67" s="135"/>
      <c r="D67" s="134" t="s">
        <v>88</v>
      </c>
      <c r="E67" s="78"/>
      <c r="F67" s="78"/>
      <c r="G67" s="78"/>
      <c r="H67" s="8"/>
      <c r="I67" s="8"/>
      <c r="J67" s="8"/>
      <c r="K67" s="8"/>
      <c r="L67" s="8"/>
      <c r="M67" s="8"/>
      <c r="N67" s="8"/>
      <c r="O67" s="65"/>
      <c r="P67" s="8"/>
      <c r="Q67" s="8"/>
      <c r="R67" s="8"/>
      <c r="S67" s="8"/>
      <c r="T67" s="8"/>
      <c r="U67" s="8"/>
      <c r="V67" s="8"/>
      <c r="W67" s="8"/>
    </row>
    <row r="68" spans="1:23" s="2" customFormat="1" ht="30" x14ac:dyDescent="0.25">
      <c r="A68" s="8"/>
      <c r="B68" s="134" t="s">
        <v>71</v>
      </c>
      <c r="C68" s="135"/>
      <c r="D68" s="134" t="s">
        <v>89</v>
      </c>
      <c r="E68" s="78"/>
      <c r="F68" s="78"/>
      <c r="G68" s="78"/>
      <c r="H68" s="8"/>
      <c r="I68" s="8"/>
      <c r="J68" s="8"/>
      <c r="K68" s="8"/>
      <c r="L68" s="8"/>
      <c r="M68" s="8"/>
      <c r="N68" s="8"/>
      <c r="O68" s="65"/>
      <c r="P68" s="8"/>
      <c r="Q68" s="8"/>
      <c r="R68" s="8"/>
      <c r="S68" s="8"/>
      <c r="T68" s="8"/>
      <c r="U68" s="8"/>
      <c r="V68" s="8"/>
      <c r="W68" s="8"/>
    </row>
    <row r="69" spans="1:23" s="2" customFormat="1" ht="30" x14ac:dyDescent="0.25">
      <c r="A69" s="8"/>
      <c r="B69" s="134" t="s">
        <v>72</v>
      </c>
      <c r="C69" s="135"/>
      <c r="D69" s="134" t="s">
        <v>90</v>
      </c>
      <c r="E69" s="78"/>
      <c r="F69" s="78"/>
      <c r="G69" s="78"/>
      <c r="H69" s="8"/>
      <c r="I69" s="8"/>
      <c r="J69" s="8"/>
      <c r="K69" s="8"/>
      <c r="L69" s="8"/>
      <c r="M69" s="8"/>
      <c r="N69" s="8"/>
      <c r="O69" s="65"/>
      <c r="P69" s="8"/>
      <c r="Q69" s="8"/>
      <c r="R69" s="8"/>
      <c r="S69" s="8"/>
      <c r="T69" s="8"/>
      <c r="U69" s="8"/>
      <c r="V69" s="8"/>
      <c r="W69" s="8"/>
    </row>
    <row r="70" spans="1:23" s="2" customFormat="1" ht="30" x14ac:dyDescent="0.25">
      <c r="A70" s="8"/>
      <c r="B70" s="134" t="s">
        <v>73</v>
      </c>
      <c r="C70" s="135"/>
      <c r="D70" s="134" t="s">
        <v>91</v>
      </c>
      <c r="E70" s="78"/>
      <c r="F70" s="78"/>
      <c r="G70" s="78"/>
      <c r="H70" s="8"/>
      <c r="I70" s="8"/>
      <c r="J70" s="8"/>
      <c r="K70" s="8"/>
      <c r="L70" s="8"/>
      <c r="M70" s="8"/>
      <c r="N70" s="8"/>
      <c r="O70" s="65"/>
      <c r="P70" s="8"/>
      <c r="Q70" s="8"/>
      <c r="R70" s="8"/>
      <c r="S70" s="8"/>
      <c r="T70" s="8"/>
      <c r="U70" s="8"/>
      <c r="V70" s="8"/>
      <c r="W70" s="8"/>
    </row>
    <row r="71" spans="1:23" s="2" customFormat="1" ht="30" x14ac:dyDescent="0.25">
      <c r="A71" s="8"/>
      <c r="B71" s="134" t="s">
        <v>74</v>
      </c>
      <c r="C71" s="135"/>
      <c r="D71" s="134" t="s">
        <v>92</v>
      </c>
      <c r="E71" s="78"/>
      <c r="F71" s="78"/>
      <c r="G71" s="78"/>
      <c r="H71" s="8"/>
      <c r="I71" s="8"/>
      <c r="J71" s="8"/>
      <c r="K71" s="8"/>
      <c r="L71" s="8"/>
      <c r="M71" s="8"/>
      <c r="N71" s="8"/>
      <c r="O71" s="65"/>
      <c r="P71" s="8"/>
      <c r="Q71" s="8"/>
      <c r="R71" s="8"/>
      <c r="S71" s="8"/>
      <c r="T71" s="8"/>
      <c r="U71" s="8"/>
      <c r="V71" s="8"/>
      <c r="W71" s="8"/>
    </row>
    <row r="72" spans="1:23" s="2" customFormat="1" ht="30" x14ac:dyDescent="0.25">
      <c r="A72" s="8"/>
      <c r="B72" s="134" t="s">
        <v>75</v>
      </c>
      <c r="C72" s="135"/>
      <c r="D72" s="134" t="s">
        <v>93</v>
      </c>
      <c r="E72" s="78"/>
      <c r="F72" s="78"/>
      <c r="G72" s="78"/>
      <c r="H72" s="8"/>
      <c r="I72" s="8"/>
      <c r="J72" s="8"/>
      <c r="K72" s="8"/>
      <c r="L72" s="8"/>
      <c r="M72" s="8"/>
      <c r="N72" s="8"/>
      <c r="O72" s="65"/>
      <c r="P72" s="8"/>
      <c r="Q72" s="8"/>
      <c r="R72" s="8"/>
      <c r="S72" s="8"/>
      <c r="T72" s="8"/>
      <c r="U72" s="8"/>
      <c r="V72" s="8"/>
      <c r="W72" s="8"/>
    </row>
    <row r="73" spans="1:23" s="2" customFormat="1" x14ac:dyDescent="0.25">
      <c r="A73" s="8"/>
      <c r="B73" s="134" t="s">
        <v>76</v>
      </c>
      <c r="C73" s="135"/>
      <c r="D73" s="134" t="s">
        <v>94</v>
      </c>
      <c r="E73" s="78"/>
      <c r="F73" s="78"/>
      <c r="G73" s="78"/>
      <c r="H73" s="8"/>
      <c r="I73" s="8"/>
      <c r="J73" s="8"/>
      <c r="K73" s="8"/>
      <c r="L73" s="8"/>
      <c r="M73" s="8"/>
      <c r="N73" s="8"/>
      <c r="O73" s="65"/>
      <c r="P73" s="8"/>
      <c r="Q73" s="8"/>
      <c r="R73" s="8"/>
      <c r="S73" s="8"/>
      <c r="T73" s="8"/>
      <c r="U73" s="8"/>
      <c r="V73" s="8"/>
      <c r="W73" s="8"/>
    </row>
    <row r="74" spans="1:23" s="2" customFormat="1" ht="30" x14ac:dyDescent="0.25">
      <c r="A74" s="8"/>
      <c r="B74" s="134" t="s">
        <v>81</v>
      </c>
      <c r="C74" s="135"/>
      <c r="D74" s="134" t="s">
        <v>95</v>
      </c>
      <c r="E74" s="78"/>
      <c r="F74" s="78"/>
      <c r="G74" s="78"/>
      <c r="H74" s="8"/>
      <c r="I74" s="8"/>
      <c r="J74" s="8"/>
      <c r="K74" s="8"/>
      <c r="L74" s="8"/>
      <c r="M74" s="8"/>
      <c r="N74" s="8"/>
      <c r="O74" s="65"/>
      <c r="P74" s="8"/>
      <c r="Q74" s="8"/>
      <c r="R74" s="8"/>
      <c r="S74" s="8"/>
      <c r="T74" s="8"/>
      <c r="U74" s="8"/>
      <c r="V74" s="8"/>
      <c r="W74" s="8"/>
    </row>
    <row r="75" spans="1:23" s="2" customFormat="1" ht="30" x14ac:dyDescent="0.25">
      <c r="A75" s="8"/>
      <c r="B75" s="134" t="s">
        <v>77</v>
      </c>
      <c r="C75" s="135"/>
      <c r="D75" s="134" t="s">
        <v>96</v>
      </c>
      <c r="E75" s="78"/>
      <c r="F75" s="132"/>
      <c r="G75" s="78"/>
      <c r="H75" s="8"/>
      <c r="I75" s="8"/>
      <c r="J75" s="8"/>
      <c r="K75" s="8"/>
      <c r="L75" s="8"/>
      <c r="M75" s="8"/>
      <c r="N75" s="8"/>
      <c r="O75" s="65"/>
      <c r="P75" s="8"/>
      <c r="Q75" s="8"/>
      <c r="R75" s="8"/>
      <c r="S75" s="8"/>
      <c r="T75" s="8"/>
      <c r="U75" s="8"/>
      <c r="V75" s="8"/>
      <c r="W75" s="8"/>
    </row>
    <row r="76" spans="1:23" s="2" customFormat="1" x14ac:dyDescent="0.25">
      <c r="A76" s="8"/>
      <c r="B76" s="134" t="s">
        <v>97</v>
      </c>
      <c r="C76" s="135"/>
      <c r="D76" s="137" t="s">
        <v>98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65"/>
      <c r="P76" s="8"/>
      <c r="Q76" s="8"/>
      <c r="R76" s="8"/>
      <c r="S76" s="8"/>
      <c r="T76" s="8"/>
      <c r="U76" s="8"/>
      <c r="V76" s="8"/>
      <c r="W76" s="8"/>
    </row>
    <row r="77" spans="1:23" s="2" customFormat="1" ht="30" x14ac:dyDescent="0.25">
      <c r="A77" s="8"/>
      <c r="B77" s="134" t="s">
        <v>99</v>
      </c>
      <c r="C77" s="135"/>
      <c r="D77" s="137" t="s">
        <v>100</v>
      </c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s="2" customForma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s="2" customFormat="1" x14ac:dyDescent="0.25">
      <c r="A79" s="8"/>
      <c r="B79" s="65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</sheetData>
  <sheetProtection algorithmName="SHA-512" hashValue="4jop7PRV6uOKyGRIUg0b7iB086rqQO+YiFe42UnPHa0gKPDQH2L4MxaTmLmvdB2m+8s0g9OJNoiZV0NmF0lDpw==" saltValue="XWANHm4tlcLP+wfYOAO+4w==" spinCount="100000" sheet="1" objects="1" scenarios="1"/>
  <mergeCells count="37">
    <mergeCell ref="B50:J50"/>
    <mergeCell ref="B58:J58"/>
    <mergeCell ref="L50:V50"/>
    <mergeCell ref="D39:J39"/>
    <mergeCell ref="D40:J40"/>
    <mergeCell ref="D41:J41"/>
    <mergeCell ref="D42:J42"/>
    <mergeCell ref="B48:V48"/>
    <mergeCell ref="B44:J44"/>
    <mergeCell ref="R51:T51"/>
    <mergeCell ref="R54:T54"/>
    <mergeCell ref="R52:T52"/>
    <mergeCell ref="B46:D46"/>
    <mergeCell ref="F46:H46"/>
    <mergeCell ref="D32:J32"/>
    <mergeCell ref="D35:J35"/>
    <mergeCell ref="D36:J36"/>
    <mergeCell ref="D37:J37"/>
    <mergeCell ref="D38:J38"/>
    <mergeCell ref="D25:J25"/>
    <mergeCell ref="D26:J26"/>
    <mergeCell ref="D27:J27"/>
    <mergeCell ref="D28:J28"/>
    <mergeCell ref="D29:J29"/>
    <mergeCell ref="B7:J7"/>
    <mergeCell ref="D9:J9"/>
    <mergeCell ref="D10:J10"/>
    <mergeCell ref="D11:J11"/>
    <mergeCell ref="D15:J15"/>
    <mergeCell ref="B13:J13"/>
    <mergeCell ref="D23:J23"/>
    <mergeCell ref="D24:J24"/>
    <mergeCell ref="D16:J16"/>
    <mergeCell ref="D17:J17"/>
    <mergeCell ref="D18:J18"/>
    <mergeCell ref="B20:J20"/>
    <mergeCell ref="D22:J2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properties xmlns="http://www.imanage.com/work/xmlschema">
  <documentid>DOCS!8057871.1</documentid>
  <senderid>VALERIA.SIQUEIRA</senderid>
  <senderemail>VALERIA.SIQUEIRA@CEPEDA.LAW</senderemail>
  <lastmodified>2025-01-07T11:16:24.0000000-03:00</lastmodified>
  <database>DOCS</database>
</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D5445FF-680E-4952-BD6E-9A259BADC849}">
  <ds:schemaRefs>
    <ds:schemaRef ds:uri="http://www.imanage.com/work/xmlschema"/>
  </ds:schemaRefs>
</ds:datastoreItem>
</file>

<file path=customXml/itemProps3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Armor Sword FIC FIM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2024-12-03T17:13:07Z</cp:lastPrinted>
  <dcterms:created xsi:type="dcterms:W3CDTF">2024-12-03T12:20:43Z</dcterms:created>
  <dcterms:modified xsi:type="dcterms:W3CDTF">2025-06-01T16:35:36Z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